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3\3 მარტი\საიტზე ასატვირთი\"/>
    </mc:Choice>
  </mc:AlternateContent>
  <xr:revisionPtr revIDLastSave="0" documentId="13_ncr:1_{CCCC1A5E-58F6-4A03-B3A2-AEF1DDF01C00}" xr6:coauthVersionLast="46" xr6:coauthVersionMax="47" xr10:uidLastSave="{00000000-0000-0000-0000-000000000000}"/>
  <bookViews>
    <workbookView xWindow="-12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F47" i="21"/>
  <c r="Y46" i="21"/>
  <c r="Y45" i="21" s="1"/>
  <c r="U46" i="21"/>
  <c r="N46" i="21"/>
  <c r="F46" i="21"/>
  <c r="AA45" i="21"/>
  <c r="Z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F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U41" i="21"/>
  <c r="N41" i="21"/>
  <c r="F41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U34" i="21" s="1"/>
  <c r="N36" i="21"/>
  <c r="N34" i="21" s="1"/>
  <c r="F36" i="21"/>
  <c r="Y35" i="21"/>
  <c r="U35" i="21"/>
  <c r="N35" i="21"/>
  <c r="F35" i="21"/>
  <c r="AA34" i="21"/>
  <c r="Z34" i="21"/>
  <c r="Y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F34" i="21"/>
  <c r="E34" i="21"/>
  <c r="D34" i="21"/>
  <c r="C34" i="21"/>
  <c r="Y33" i="21"/>
  <c r="U33" i="21"/>
  <c r="N33" i="21"/>
  <c r="F33" i="21"/>
  <c r="Y32" i="21"/>
  <c r="U32" i="21"/>
  <c r="N32" i="21"/>
  <c r="F32" i="21"/>
  <c r="Y31" i="21"/>
  <c r="U31" i="21"/>
  <c r="N31" i="2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F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U24" i="21" s="1"/>
  <c r="N26" i="21"/>
  <c r="N24" i="21" s="1"/>
  <c r="F26" i="21"/>
  <c r="Y25" i="21"/>
  <c r="U25" i="21"/>
  <c r="N25" i="21"/>
  <c r="F25" i="21"/>
  <c r="AA24" i="21"/>
  <c r="Z24" i="21"/>
  <c r="Y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Y21" i="21" s="1"/>
  <c r="U23" i="21"/>
  <c r="U21" i="21" s="1"/>
  <c r="N23" i="21"/>
  <c r="F23" i="21"/>
  <c r="Y22" i="21"/>
  <c r="U22" i="21"/>
  <c r="N22" i="21"/>
  <c r="F22" i="21"/>
  <c r="AA21" i="21"/>
  <c r="Z21" i="21"/>
  <c r="X21" i="21"/>
  <c r="W21" i="21"/>
  <c r="V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Y17" i="21" s="1"/>
  <c r="U18" i="21"/>
  <c r="U17" i="21" s="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Y11" i="21" s="1"/>
  <c r="U13" i="21"/>
  <c r="N13" i="21"/>
  <c r="F13" i="21"/>
  <c r="Y12" i="21"/>
  <c r="U12" i="21"/>
  <c r="N12" i="21"/>
  <c r="F12" i="21"/>
  <c r="F11" i="21" s="1"/>
  <c r="AA11" i="21"/>
  <c r="Z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E11" i="21"/>
  <c r="D11" i="21"/>
  <c r="C11" i="21"/>
  <c r="E38" i="27"/>
  <c r="E35" i="27"/>
  <c r="E29" i="27"/>
  <c r="E19" i="27"/>
  <c r="E13" i="27"/>
  <c r="E50" i="26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<sst xmlns="http://schemas.openxmlformats.org/spreadsheetml/2006/main" count="330" uniqueCount="245">
  <si>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</si>
  <si>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</si>
  <si>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</si>
  <si>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</si>
  <si>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</si>
  <si>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</si>
  <si>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</si>
  <si>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</si>
  <si>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</si>
  <si>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</si>
  <si>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</si>
  <si>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</si>
  <si>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</si>
  <si>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</si>
  <si>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</si>
  <si>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</si>
  <si>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</si>
  <si>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</si>
  <si>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</si>
  <si>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</si>
  <si>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</si>
  <si>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</si>
  <si>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</si>
  <si>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</si>
  <si>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</si>
  <si>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</si>
  <si>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</si>
  <si>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</si>
  <si>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</si>
  <si>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</si>
  <si>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</si>
  <si>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</si>
  <si>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</si>
  <si>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</si>
  <si>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</si>
  <si>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</si>
  <si>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</si>
  <si>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</si>
  <si>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</si>
  <si>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</si>
  <si>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</si>
  <si>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</si>
  <si>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</si>
  <si>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</si>
  <si>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</si>
  <si>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</si>
  <si>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</si>
  <si>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</si>
  <si>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</si>
  <si>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</si>
  <si>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</si>
  <si>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</si>
  <si>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</si>
  <si>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</si>
  <si>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</si>
  <si>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</si>
  <si>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</si>
  <si>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</si>
  <si>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</si>
  <si>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</si>
  <si>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</si>
  <si>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</si>
  <si>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</si>
  <si>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</si>
  <si>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</si>
  <si>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</si>
  <si>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</si>
  <si>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</si>
  <si>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</si>
  <si>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</si>
  <si>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</si>
  <si>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</si>
  <si>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</si>
  <si>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</si>
  <si>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</si>
  <si>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</si>
  <si>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</si>
  <si>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</si>
  <si>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</si>
  <si>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</si>
  <si>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</si>
  <si>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</si>
  <si>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</si>
  <si>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</si>
  <si>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</si>
  <si>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</si>
  <si>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</si>
  <si>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</si>
  <si>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</si>
  <si>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</si>
  <si>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</si>
  <si>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</si>
  <si>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</si>
  <si>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</si>
  <si>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</si>
  <si>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</si>
  <si>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</si>
  <si>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</si>
  <si>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</si>
  <si>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</si>
  <si>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</si>
  <si>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</si>
  <si>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</si>
  <si>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</si>
  <si>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</si>
  <si>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</si>
  <si>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</si>
  <si>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</si>
  <si>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</si>
  <si>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</si>
  <si>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</si>
  <si>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</si>
  <si>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</si>
  <si>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</si>
  <si>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</si>
  <si>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</si>
  <si>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</si>
  <si>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</si>
  <si>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</si>
  <si>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</si>
  <si>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</si>
  <si>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</si>
  <si>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</si>
  <si>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</si>
  <si>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</si>
  <si>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</si>
  <si>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</si>
  <si>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</si>
  <si>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</si>
  <si>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</si>
  <si>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</si>
  <si>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</si>
  <si>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</si>
  <si>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</si>
  <si>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</si>
  <si>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</si>
  <si>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</si>
  <si>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</si>
  <si>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</si>
  <si>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</si>
  <si>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</si>
  <si>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</si>
  <si>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</si>
  <si>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</si>
  <si>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</si>
  <si>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</si>
  <si>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</si>
  <si>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</si>
  <si>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</si>
  <si>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</si>
  <si>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</si>
  <si>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</si>
  <si>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</si>
  <si>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</si>
  <si>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</si>
  <si>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</si>
  <si>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</si>
  <si>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</si>
  <si>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</si>
  <si>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</si>
  <si>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</si>
  <si>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</si>
  <si>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</si>
  <si>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</si>
  <si>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</si>
  <si>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</si>
  <si>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</si>
  <si>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</si>
  <si>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</si>
  <si>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</si>
  <si>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</si>
  <si>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</si>
  <si>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</si>
  <si>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</si>
  <si>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</si>
  <si>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</si>
  <si>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</si>
  <si>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</si>
  <si>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</si>
  <si>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</si>
  <si>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</si>
  <si>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</si>
  <si>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</si>
  <si>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</si>
  <si>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</si>
  <si>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</si>
  <si>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</si>
  <si>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</si>
  <si>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</si>
  <si>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</si>
  <si>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</si>
  <si>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</si>
  <si>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</si>
  <si>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</si>
  <si>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</si>
  <si>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</si>
  <si>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</si>
  <si>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</si>
  <si>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</si>
  <si>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</si>
  <si>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</si>
  <si>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</si>
  <si>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</si>
  <si>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</si>
  <si>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</si>
  <si>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</si>
  <si>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</si>
  <si>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</si>
  <si>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</si>
  <si>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</si>
  <si>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</si>
  <si>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</si>
  <si>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</si>
  <si>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</si>
  <si>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</si>
  <si>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</si>
  <si>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</si>
  <si>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</si>
  <si>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</si>
  <si>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</si>
  <si>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</si>
  <si>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</si>
  <si>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</si>
  <si>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</si>
  <si>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</si>
  <si>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</si>
  <si>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</si>
  <si>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</si>
  <si>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</si>
  <si>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</si>
  <si>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</si>
  <si>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</si>
  <si>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</si>
  <si>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</si>
  <si>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</si>
  <si>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</si>
  <si>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</si>
  <si>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</si>
  <si>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</si>
  <si>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</si>
  <si>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</si>
  <si>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</si>
  <si>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</si>
  <si>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01/01/2023-31/03/2023</t>
  </si>
  <si>
    <t>ანგარიშგების თარიღი: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</si>
</sst>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6" activePane="bottomLeft" state="frozen"/>
      <selection pane="bottomLeft" activeCell="G33" sqref="G33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244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10362065.584396001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11884802.76273964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38366819.180316538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5391309.2882412225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417646.51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33449519.928794038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415627.74331620481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4207382.7530547138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3241471.27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456182.81121900002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753483.43189245695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108946311.26396981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86466110.110439315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6638285.120997089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3623980.41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2648830.6859984547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257257.2255408465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>
        <v>26178</v>
      </c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7031900.598974824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106692542.15195052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9128050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/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-6897622.3944626795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-2043586.4975112278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>
        <v>2066928</v>
      </c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2253769.1080260929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108946311.25997661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3" activePane="bottomLeft" state="frozen"/>
      <selection activeCell="C120" sqref="C120"/>
      <selection pane="bottomLeft" activeCell="I64" sqref="I64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3" t="s">
        <v>243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27438070.993333332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866142.4970583485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8132366.3944818564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-80371.331687700469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18359190.770105429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14051734.498529412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270717.55599999998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8517391.5364919268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6166712.0562559776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411403.95277777774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15720292.469987586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-144784.20492756763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2494114.0951902755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127375.45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60308.90346040728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-98.039999999979045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-3737.8102167578472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63426.776322834849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24139.33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2406.4679999999998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-26787.45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-18002.099999999999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12947.511999999999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-6865.6230318866365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43613.64129094821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2537727.7364812237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270754.73485999997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4472.78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275227.51486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3203086.6399999997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667765.81542899995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61227.121178725443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291499.06000000006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83188.314621999991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-549774.7976227263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-2043586.4975112278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-2043586.4975112278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39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0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1"/>
    </row>
    <row r="11" spans="1:38" ht="24.95" customHeight="1" thickBot="1">
      <c r="A11" s="12" t="s">
        <v>24</v>
      </c>
      <c r="B11" s="3" t="s">
        <v>25</v>
      </c>
      <c r="C11" s="66">
        <f>SUM(C12:C15)</f>
        <v>10408</v>
      </c>
      <c r="D11" s="67">
        <f>SUM(D12:D15)</f>
        <v>2</v>
      </c>
      <c r="E11" s="67">
        <f>SUM(E12:E15)</f>
        <v>3754</v>
      </c>
      <c r="F11" s="67">
        <f>SUM(F12:F15)</f>
        <v>14164</v>
      </c>
      <c r="G11" s="67">
        <f>SUM(G12:G15)</f>
        <v>66530</v>
      </c>
      <c r="H11" s="28"/>
      <c r="I11" s="67">
        <f t="shared" ref="I11:AA11" si="0">SUM(I12:I15)</f>
        <v>152508.01818999989</v>
      </c>
      <c r="J11" s="67">
        <f t="shared" si="0"/>
        <v>263711.07901917823</v>
      </c>
      <c r="K11" s="67">
        <f t="shared" si="0"/>
        <v>108142.78</v>
      </c>
      <c r="L11" s="67">
        <f t="shared" si="0"/>
        <v>246</v>
      </c>
      <c r="M11" s="67">
        <f t="shared" si="0"/>
        <v>18986.669999999998</v>
      </c>
      <c r="N11" s="67">
        <f t="shared" si="0"/>
        <v>127375.45</v>
      </c>
      <c r="O11" s="67">
        <f t="shared" si="0"/>
        <v>60308.90346040728</v>
      </c>
      <c r="P11" s="67">
        <f t="shared" si="0"/>
        <v>127473.48999999996</v>
      </c>
      <c r="Q11" s="67">
        <f t="shared" si="0"/>
        <v>63426.776322834849</v>
      </c>
      <c r="R11" s="67">
        <f t="shared" si="0"/>
        <v>24139.33</v>
      </c>
      <c r="S11" s="67">
        <f t="shared" si="0"/>
        <v>0</v>
      </c>
      <c r="T11" s="67">
        <f t="shared" si="0"/>
        <v>0</v>
      </c>
      <c r="U11" s="67">
        <f>SUM(U12:U15)</f>
        <v>24139.33</v>
      </c>
      <c r="V11" s="67">
        <f>SUM(V12:V15)</f>
        <v>21732.862000000001</v>
      </c>
      <c r="W11" s="67">
        <f>SUM(W12:W15)</f>
        <v>0</v>
      </c>
      <c r="X11" s="67">
        <f>SUM(X12:X15)</f>
        <v>0</v>
      </c>
      <c r="Y11" s="67">
        <f t="shared" si="0"/>
        <v>21732.862000000001</v>
      </c>
      <c r="Z11" s="67">
        <f>SUM(Z12:Z15)</f>
        <v>-2648.1200000000099</v>
      </c>
      <c r="AA11" s="68">
        <f>SUM(AA12:AA15)</f>
        <v>12947.513000000014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10408</v>
      </c>
      <c r="D12" s="41">
        <v>2</v>
      </c>
      <c r="E12" s="41">
        <v>3754</v>
      </c>
      <c r="F12" s="41">
        <f>SUM(C12:E12)</f>
        <v>14164</v>
      </c>
      <c r="G12" s="70">
        <v>66530</v>
      </c>
      <c r="H12" s="28"/>
      <c r="I12" s="70">
        <v>152508.01818999989</v>
      </c>
      <c r="J12" s="70">
        <v>263711.07901917823</v>
      </c>
      <c r="K12" s="70">
        <v>108142.78</v>
      </c>
      <c r="L12" s="70">
        <v>246</v>
      </c>
      <c r="M12" s="70">
        <v>18986.669999999998</v>
      </c>
      <c r="N12" s="54">
        <f>SUM(K12:M12)</f>
        <v>127375.45</v>
      </c>
      <c r="O12" s="70">
        <v>60308.90346040728</v>
      </c>
      <c r="P12" s="70">
        <v>127473.48999999996</v>
      </c>
      <c r="Q12" s="70">
        <v>63426.776322834849</v>
      </c>
      <c r="R12" s="70">
        <v>24139.33</v>
      </c>
      <c r="S12" s="70"/>
      <c r="T12" s="70"/>
      <c r="U12" s="41">
        <f>SUM(R12:T12)</f>
        <v>24139.33</v>
      </c>
      <c r="V12" s="70">
        <v>21732.862000000001</v>
      </c>
      <c r="W12" s="70">
        <v>0</v>
      </c>
      <c r="X12" s="70">
        <v>0</v>
      </c>
      <c r="Y12" s="41">
        <f>SUM(V12:X12)</f>
        <v>21732.862000000001</v>
      </c>
      <c r="Z12" s="70">
        <v>-2648.1200000000099</v>
      </c>
      <c r="AA12" s="71">
        <v>12947.513000000014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1150</v>
      </c>
      <c r="D16" s="44">
        <v>3150</v>
      </c>
      <c r="E16" s="44">
        <v>130</v>
      </c>
      <c r="F16" s="44">
        <f>SUM(C16:E16)</f>
        <v>4430</v>
      </c>
      <c r="G16" s="79">
        <v>811</v>
      </c>
      <c r="H16" s="29"/>
      <c r="I16" s="79">
        <v>140886.29999999999</v>
      </c>
      <c r="J16" s="79">
        <v>0</v>
      </c>
      <c r="K16" s="79">
        <v>25698.7</v>
      </c>
      <c r="L16" s="79">
        <v>109146.9</v>
      </c>
      <c r="M16" s="79">
        <v>3993.2</v>
      </c>
      <c r="N16" s="57">
        <f>SUM(K16:M16)</f>
        <v>138838.80000000002</v>
      </c>
      <c r="O16" s="79"/>
      <c r="P16" s="79">
        <v>148869.95000000001</v>
      </c>
      <c r="Q16" s="79">
        <v>148869.95000000001</v>
      </c>
      <c r="R16" s="79">
        <v>7844.97</v>
      </c>
      <c r="S16" s="79">
        <v>8161.02</v>
      </c>
      <c r="T16" s="79">
        <v>0</v>
      </c>
      <c r="U16" s="44">
        <f>SUM(R16:T16)</f>
        <v>16005.990000000002</v>
      </c>
      <c r="V16" s="79">
        <v>7844.97</v>
      </c>
      <c r="W16" s="79">
        <v>8161.02</v>
      </c>
      <c r="X16" s="79">
        <v>0</v>
      </c>
      <c r="Y16" s="44">
        <f>SUM(V16:X16)</f>
        <v>16005.990000000002</v>
      </c>
      <c r="Z16" s="79">
        <v>20364.223829999999</v>
      </c>
      <c r="AA16" s="80">
        <v>20364.223829999999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19342</v>
      </c>
      <c r="D17" s="45">
        <f t="shared" si="2"/>
        <v>252</v>
      </c>
      <c r="E17" s="45">
        <f t="shared" si="2"/>
        <v>2409</v>
      </c>
      <c r="F17" s="45">
        <f>SUM(F18:F19)</f>
        <v>22003</v>
      </c>
      <c r="G17" s="45">
        <f t="shared" ref="G17:AA17" si="3">SUM(G18:G19)</f>
        <v>45232</v>
      </c>
      <c r="H17" s="32"/>
      <c r="I17" s="45">
        <f t="shared" si="3"/>
        <v>418296.74204999715</v>
      </c>
      <c r="J17" s="45">
        <f t="shared" si="3"/>
        <v>2360.4307534246568</v>
      </c>
      <c r="K17" s="45">
        <f t="shared" si="3"/>
        <v>353451.96</v>
      </c>
      <c r="L17" s="45">
        <f t="shared" si="3"/>
        <v>14227.44</v>
      </c>
      <c r="M17" s="45">
        <f t="shared" si="3"/>
        <v>22392.37</v>
      </c>
      <c r="N17" s="45">
        <f t="shared" si="3"/>
        <v>390071.77</v>
      </c>
      <c r="O17" s="45">
        <f t="shared" si="3"/>
        <v>2360.4307534246568</v>
      </c>
      <c r="P17" s="45">
        <f t="shared" si="3"/>
        <v>203880.4</v>
      </c>
      <c r="Q17" s="45">
        <f t="shared" si="3"/>
        <v>202065.98695068501</v>
      </c>
      <c r="R17" s="45">
        <f t="shared" si="3"/>
        <v>350</v>
      </c>
      <c r="S17" s="45">
        <f t="shared" si="3"/>
        <v>0</v>
      </c>
      <c r="T17" s="45">
        <f t="shared" si="3"/>
        <v>46.6</v>
      </c>
      <c r="U17" s="45">
        <f t="shared" si="3"/>
        <v>396.6</v>
      </c>
      <c r="V17" s="45">
        <f t="shared" si="3"/>
        <v>350</v>
      </c>
      <c r="W17" s="45">
        <f t="shared" si="3"/>
        <v>0</v>
      </c>
      <c r="X17" s="45">
        <f t="shared" si="3"/>
        <v>46.6</v>
      </c>
      <c r="Y17" s="45">
        <f t="shared" si="3"/>
        <v>396.6</v>
      </c>
      <c r="Z17" s="45">
        <f t="shared" si="3"/>
        <v>2970.4200000000078</v>
      </c>
      <c r="AA17" s="179">
        <f t="shared" si="3"/>
        <v>2970.4200000000078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19143</v>
      </c>
      <c r="D18" s="46">
        <v>18</v>
      </c>
      <c r="E18" s="46">
        <v>2408</v>
      </c>
      <c r="F18" s="46">
        <f>SUM(C18:E18)</f>
        <v>21569</v>
      </c>
      <c r="G18" s="82">
        <v>42127</v>
      </c>
      <c r="H18" s="31"/>
      <c r="I18" s="82">
        <v>388608.29404999712</v>
      </c>
      <c r="J18" s="82">
        <v>2360.4307534246568</v>
      </c>
      <c r="K18" s="82">
        <v>341884.02</v>
      </c>
      <c r="L18" s="82">
        <v>191</v>
      </c>
      <c r="M18" s="82">
        <v>22357.37</v>
      </c>
      <c r="N18" s="58">
        <f>SUM(K18:M18)</f>
        <v>364432.39</v>
      </c>
      <c r="O18" s="82">
        <v>2360.4307534246568</v>
      </c>
      <c r="P18" s="82">
        <v>171260.75</v>
      </c>
      <c r="Q18" s="82">
        <v>169446.33695068501</v>
      </c>
      <c r="R18" s="82">
        <v>350</v>
      </c>
      <c r="S18" s="82">
        <v>0</v>
      </c>
      <c r="T18" s="82">
        <v>46.6</v>
      </c>
      <c r="U18" s="46">
        <f>SUM(R18:T18)</f>
        <v>396.6</v>
      </c>
      <c r="V18" s="82">
        <v>350</v>
      </c>
      <c r="W18" s="82">
        <v>0</v>
      </c>
      <c r="X18" s="82">
        <v>46.6</v>
      </c>
      <c r="Y18" s="46">
        <f>SUM(V18:X18)</f>
        <v>396.6</v>
      </c>
      <c r="Z18" s="82">
        <v>1620.4200000000069</v>
      </c>
      <c r="AA18" s="83">
        <v>1620.4200000000069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199</v>
      </c>
      <c r="D19" s="47">
        <v>234</v>
      </c>
      <c r="E19" s="47">
        <v>1</v>
      </c>
      <c r="F19" s="47">
        <f>SUM(C19:E19)</f>
        <v>434</v>
      </c>
      <c r="G19" s="85">
        <v>3105</v>
      </c>
      <c r="H19" s="30"/>
      <c r="I19" s="85">
        <v>29688.448000000008</v>
      </c>
      <c r="J19" s="85">
        <v>0</v>
      </c>
      <c r="K19" s="85">
        <v>11567.94</v>
      </c>
      <c r="L19" s="85">
        <v>14036.44</v>
      </c>
      <c r="M19" s="85">
        <v>35</v>
      </c>
      <c r="N19" s="59">
        <f>SUM(K19:M19)</f>
        <v>25639.38</v>
      </c>
      <c r="O19" s="85">
        <v>0</v>
      </c>
      <c r="P19" s="85">
        <v>32619.649999999998</v>
      </c>
      <c r="Q19" s="85">
        <v>32619.649999999998</v>
      </c>
      <c r="R19" s="85">
        <v>0</v>
      </c>
      <c r="S19" s="85">
        <v>0</v>
      </c>
      <c r="T19" s="85">
        <v>0</v>
      </c>
      <c r="U19" s="47">
        <f>SUM(R19:T19)</f>
        <v>0</v>
      </c>
      <c r="V19" s="85">
        <v>0</v>
      </c>
      <c r="W19" s="85">
        <v>0</v>
      </c>
      <c r="X19" s="85">
        <v>0</v>
      </c>
      <c r="Y19" s="47">
        <f>SUM(V19:X19)</f>
        <v>0</v>
      </c>
      <c r="Z19" s="85">
        <v>1350.0000000000009</v>
      </c>
      <c r="AA19" s="86">
        <v>1350.0000000000009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33072</v>
      </c>
      <c r="D20" s="48">
        <v>1801</v>
      </c>
      <c r="E20" s="48">
        <v>12341</v>
      </c>
      <c r="F20" s="48">
        <f>SUM(C20:E20)</f>
        <v>47214</v>
      </c>
      <c r="G20" s="88">
        <v>98963</v>
      </c>
      <c r="H20" s="29"/>
      <c r="I20" s="88">
        <v>26138132.870606091</v>
      </c>
      <c r="J20" s="88">
        <v>0</v>
      </c>
      <c r="K20" s="88">
        <v>15889914.33</v>
      </c>
      <c r="L20" s="88">
        <v>1657651.43</v>
      </c>
      <c r="M20" s="88">
        <v>6352439.4199999999</v>
      </c>
      <c r="N20" s="60">
        <f>SUM(K20:M20)</f>
        <v>23900005.18</v>
      </c>
      <c r="O20" s="88">
        <v>0</v>
      </c>
      <c r="P20" s="88">
        <v>15512222.899999999</v>
      </c>
      <c r="Q20" s="88">
        <v>15512222.899999999</v>
      </c>
      <c r="R20" s="88">
        <v>9249164.8200000003</v>
      </c>
      <c r="S20" s="88">
        <v>500729.77</v>
      </c>
      <c r="T20" s="88">
        <v>2174111.12</v>
      </c>
      <c r="U20" s="48">
        <f>SUM(R20:T20)</f>
        <v>11924005.710000001</v>
      </c>
      <c r="V20" s="88">
        <v>9249164.8200000003</v>
      </c>
      <c r="W20" s="88">
        <v>500729.77</v>
      </c>
      <c r="X20" s="88">
        <v>2174111.12</v>
      </c>
      <c r="Y20" s="48">
        <f>SUM(V20:X20)</f>
        <v>11924005.710000001</v>
      </c>
      <c r="Z20" s="88">
        <v>13013284.880000001</v>
      </c>
      <c r="AA20" s="89">
        <v>13013284.880000001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421</v>
      </c>
      <c r="D21" s="45">
        <f t="shared" si="5"/>
        <v>736</v>
      </c>
      <c r="E21" s="45">
        <f t="shared" si="5"/>
        <v>1</v>
      </c>
      <c r="F21" s="45">
        <f>SUM(F22:F23)</f>
        <v>1158</v>
      </c>
      <c r="G21" s="45">
        <f t="shared" si="5"/>
        <v>4493</v>
      </c>
      <c r="H21" s="45">
        <f t="shared" si="5"/>
        <v>1158</v>
      </c>
      <c r="I21" s="45">
        <f t="shared" si="5"/>
        <v>1869995.4176960017</v>
      </c>
      <c r="J21" s="45">
        <f t="shared" si="5"/>
        <v>376288.86254120548</v>
      </c>
      <c r="K21" s="45">
        <f t="shared" si="5"/>
        <v>545205.29</v>
      </c>
      <c r="L21" s="45">
        <f t="shared" si="5"/>
        <v>1067134.0900000001</v>
      </c>
      <c r="M21" s="45">
        <f t="shared" si="5"/>
        <v>735</v>
      </c>
      <c r="N21" s="45">
        <f t="shared" si="5"/>
        <v>1613074.3800000001</v>
      </c>
      <c r="O21" s="45">
        <f t="shared" si="5"/>
        <v>339366.34709956148</v>
      </c>
      <c r="P21" s="45">
        <f t="shared" si="5"/>
        <v>1567115.93</v>
      </c>
      <c r="Q21" s="45">
        <f t="shared" si="5"/>
        <v>1329031.3529141634</v>
      </c>
      <c r="R21" s="45">
        <f t="shared" si="5"/>
        <v>434773.82</v>
      </c>
      <c r="S21" s="45">
        <f t="shared" si="5"/>
        <v>967607.52</v>
      </c>
      <c r="T21" s="45">
        <f t="shared" si="5"/>
        <v>0</v>
      </c>
      <c r="U21" s="45">
        <f t="shared" si="5"/>
        <v>1402381.34</v>
      </c>
      <c r="V21" s="45">
        <f t="shared" si="5"/>
        <v>358892.84400000004</v>
      </c>
      <c r="W21" s="45">
        <f t="shared" si="5"/>
        <v>967607.52</v>
      </c>
      <c r="X21" s="45">
        <f t="shared" si="5"/>
        <v>0</v>
      </c>
      <c r="Y21" s="45">
        <f t="shared" si="5"/>
        <v>1326500.3640000001</v>
      </c>
      <c r="Z21" s="45">
        <f t="shared" si="5"/>
        <v>1279333.0684</v>
      </c>
      <c r="AA21" s="179">
        <f t="shared" si="5"/>
        <v>1206740.0924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421</v>
      </c>
      <c r="D22" s="41">
        <v>736</v>
      </c>
      <c r="E22" s="41">
        <v>1</v>
      </c>
      <c r="F22" s="41">
        <f>SUM(C22:E22)</f>
        <v>1158</v>
      </c>
      <c r="G22" s="70">
        <v>4493</v>
      </c>
      <c r="H22" s="70">
        <v>1158</v>
      </c>
      <c r="I22" s="70">
        <v>1869995.4176960017</v>
      </c>
      <c r="J22" s="70">
        <v>376288.86254120548</v>
      </c>
      <c r="K22" s="70">
        <v>545205.29</v>
      </c>
      <c r="L22" s="70">
        <v>1067134.0900000001</v>
      </c>
      <c r="M22" s="70">
        <v>735</v>
      </c>
      <c r="N22" s="54">
        <f>SUM(K22:M22)</f>
        <v>1613074.3800000001</v>
      </c>
      <c r="O22" s="70">
        <v>339366.34709956148</v>
      </c>
      <c r="P22" s="70">
        <v>1567115.93</v>
      </c>
      <c r="Q22" s="70">
        <v>1329031.3529141634</v>
      </c>
      <c r="R22" s="70">
        <v>434773.82</v>
      </c>
      <c r="S22" s="70">
        <v>967607.52</v>
      </c>
      <c r="T22" s="70">
        <v>0</v>
      </c>
      <c r="U22" s="41">
        <f>SUM(R22:T22)</f>
        <v>1402381.34</v>
      </c>
      <c r="V22" s="70">
        <v>358892.84400000004</v>
      </c>
      <c r="W22" s="70">
        <v>967607.52</v>
      </c>
      <c r="X22" s="70">
        <v>0</v>
      </c>
      <c r="Y22" s="41">
        <f>SUM(V22:X22)</f>
        <v>1326500.3640000001</v>
      </c>
      <c r="Z22" s="70">
        <v>1279333.0684</v>
      </c>
      <c r="AA22" s="71">
        <v>1206740.0924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2830</v>
      </c>
      <c r="D24" s="49">
        <f t="shared" si="7"/>
        <v>209110</v>
      </c>
      <c r="E24" s="49">
        <f t="shared" si="7"/>
        <v>1</v>
      </c>
      <c r="F24" s="49">
        <f>SUM(F25:F27)</f>
        <v>211941</v>
      </c>
      <c r="G24" s="49">
        <f t="shared" si="7"/>
        <v>74615</v>
      </c>
      <c r="H24" s="49">
        <f t="shared" si="7"/>
        <v>211936</v>
      </c>
      <c r="I24" s="49">
        <f t="shared" si="7"/>
        <v>748069.21587333409</v>
      </c>
      <c r="J24" s="49">
        <f t="shared" si="7"/>
        <v>0</v>
      </c>
      <c r="K24" s="49">
        <f t="shared" si="7"/>
        <v>69666.500000000015</v>
      </c>
      <c r="L24" s="49">
        <f t="shared" si="7"/>
        <v>655093.83333333372</v>
      </c>
      <c r="M24" s="49">
        <f t="shared" si="7"/>
        <v>90</v>
      </c>
      <c r="N24" s="49">
        <f t="shared" si="7"/>
        <v>724850.33333333372</v>
      </c>
      <c r="O24" s="49">
        <f t="shared" si="7"/>
        <v>0</v>
      </c>
      <c r="P24" s="49">
        <f t="shared" si="7"/>
        <v>742616.33885148156</v>
      </c>
      <c r="Q24" s="49">
        <f t="shared" si="7"/>
        <v>742616.33885148156</v>
      </c>
      <c r="R24" s="49">
        <f t="shared" si="7"/>
        <v>51304.038888888892</v>
      </c>
      <c r="S24" s="49">
        <f t="shared" si="7"/>
        <v>263633.03964052291</v>
      </c>
      <c r="T24" s="49">
        <f t="shared" si="7"/>
        <v>0</v>
      </c>
      <c r="U24" s="49">
        <f t="shared" si="7"/>
        <v>314937.07852941181</v>
      </c>
      <c r="V24" s="49">
        <f t="shared" si="7"/>
        <v>51304.038888888892</v>
      </c>
      <c r="W24" s="49">
        <f t="shared" si="7"/>
        <v>263633.03964052291</v>
      </c>
      <c r="X24" s="49">
        <f t="shared" si="7"/>
        <v>0</v>
      </c>
      <c r="Y24" s="49">
        <f t="shared" si="7"/>
        <v>314937.07852941181</v>
      </c>
      <c r="Z24" s="49">
        <f t="shared" si="7"/>
        <v>253739.17965359482</v>
      </c>
      <c r="AA24" s="184">
        <f t="shared" si="7"/>
        <v>253739.17965359482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2471</v>
      </c>
      <c r="D25" s="41">
        <v>208376</v>
      </c>
      <c r="E25" s="41">
        <v>0</v>
      </c>
      <c r="F25" s="41">
        <f>SUM(C25:E25)</f>
        <v>210847</v>
      </c>
      <c r="G25" s="70">
        <v>70242</v>
      </c>
      <c r="H25" s="70">
        <v>210847</v>
      </c>
      <c r="I25" s="70">
        <v>568521.33333333384</v>
      </c>
      <c r="J25" s="70">
        <v>0</v>
      </c>
      <c r="K25" s="70">
        <v>22374.500000000018</v>
      </c>
      <c r="L25" s="70">
        <v>546146.83333333372</v>
      </c>
      <c r="M25" s="70">
        <v>0</v>
      </c>
      <c r="N25" s="54">
        <f>SUM(K25:M25)</f>
        <v>568521.33333333372</v>
      </c>
      <c r="O25" s="70">
        <v>0</v>
      </c>
      <c r="P25" s="70">
        <v>569267.43885148154</v>
      </c>
      <c r="Q25" s="70">
        <v>569267.43885148154</v>
      </c>
      <c r="R25" s="70">
        <v>4322.1888888888925</v>
      </c>
      <c r="S25" s="70">
        <v>83480.629640522937</v>
      </c>
      <c r="T25" s="70">
        <v>0</v>
      </c>
      <c r="U25" s="41">
        <f>SUM(R25:T25)</f>
        <v>87802.81852941183</v>
      </c>
      <c r="V25" s="70">
        <v>4322.1888888888925</v>
      </c>
      <c r="W25" s="70">
        <v>83480.629640522937</v>
      </c>
      <c r="X25" s="70">
        <v>0</v>
      </c>
      <c r="Y25" s="41">
        <f>SUM(V25:X25)</f>
        <v>87802.81852941183</v>
      </c>
      <c r="Z25" s="70">
        <v>74217.195653594812</v>
      </c>
      <c r="AA25" s="71">
        <v>74217.195653594812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354</v>
      </c>
      <c r="D26" s="104">
        <v>734</v>
      </c>
      <c r="E26" s="104">
        <v>1</v>
      </c>
      <c r="F26" s="104">
        <f>SUM(C26:E26)</f>
        <v>1089</v>
      </c>
      <c r="G26" s="104">
        <v>4367</v>
      </c>
      <c r="H26" s="70">
        <v>1089</v>
      </c>
      <c r="I26" s="104">
        <v>179387.59254000027</v>
      </c>
      <c r="J26" s="104">
        <v>0</v>
      </c>
      <c r="K26" s="104">
        <v>47131.71</v>
      </c>
      <c r="L26" s="104">
        <v>108947</v>
      </c>
      <c r="M26" s="104">
        <v>90</v>
      </c>
      <c r="N26" s="39">
        <f>SUM(K26:M26)</f>
        <v>156168.71</v>
      </c>
      <c r="O26" s="104">
        <v>0</v>
      </c>
      <c r="P26" s="104">
        <v>165353.00999999998</v>
      </c>
      <c r="Q26" s="104">
        <v>165353.00999999998</v>
      </c>
      <c r="R26" s="104">
        <v>46981.85</v>
      </c>
      <c r="S26" s="104">
        <v>180152.41</v>
      </c>
      <c r="T26" s="104">
        <v>0</v>
      </c>
      <c r="U26" s="104">
        <f>SUM(R26:T26)</f>
        <v>227134.26</v>
      </c>
      <c r="V26" s="104">
        <v>46981.85</v>
      </c>
      <c r="W26" s="104">
        <v>180152.41</v>
      </c>
      <c r="X26" s="104">
        <v>0</v>
      </c>
      <c r="Y26" s="104">
        <f>SUM(V26:X26)</f>
        <v>227134.26</v>
      </c>
      <c r="Z26" s="104">
        <v>226837.084</v>
      </c>
      <c r="AA26" s="105">
        <v>226837.084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5</v>
      </c>
      <c r="D27" s="50">
        <v>0</v>
      </c>
      <c r="E27" s="50">
        <v>0</v>
      </c>
      <c r="F27" s="50">
        <f>SUM(C27:E27)</f>
        <v>5</v>
      </c>
      <c r="G27" s="96">
        <v>6</v>
      </c>
      <c r="H27" s="30"/>
      <c r="I27" s="96">
        <v>160.29000000000002</v>
      </c>
      <c r="J27" s="96">
        <v>0</v>
      </c>
      <c r="K27" s="96">
        <v>160.29</v>
      </c>
      <c r="L27" s="96">
        <v>0</v>
      </c>
      <c r="M27" s="96">
        <v>0</v>
      </c>
      <c r="N27" s="61">
        <f>SUM(K27:M27)</f>
        <v>160.29</v>
      </c>
      <c r="O27" s="96">
        <v>0</v>
      </c>
      <c r="P27" s="96">
        <v>7995.8899999999985</v>
      </c>
      <c r="Q27" s="96">
        <v>7995.8899999999985</v>
      </c>
      <c r="R27" s="96">
        <v>0</v>
      </c>
      <c r="S27" s="96">
        <v>0</v>
      </c>
      <c r="T27" s="96">
        <v>0</v>
      </c>
      <c r="U27" s="50">
        <f>SUM(R27:T27)</f>
        <v>0</v>
      </c>
      <c r="V27" s="96">
        <v>0</v>
      </c>
      <c r="W27" s="96">
        <v>0</v>
      </c>
      <c r="X27" s="96">
        <v>0</v>
      </c>
      <c r="Y27" s="50">
        <f>SUM(V27:X27)</f>
        <v>0</v>
      </c>
      <c r="Z27" s="96">
        <v>-47315.1</v>
      </c>
      <c r="AA27" s="97">
        <v>-47315.1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0</v>
      </c>
      <c r="D29" s="51">
        <v>0</v>
      </c>
      <c r="E29" s="51">
        <v>0</v>
      </c>
      <c r="F29" s="51">
        <f>SUM(C29:E29)</f>
        <v>0</v>
      </c>
      <c r="G29" s="13">
        <v>1</v>
      </c>
      <c r="H29" s="3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62">
        <f>SUM(K29:M29)</f>
        <v>0</v>
      </c>
      <c r="O29" s="13">
        <v>0</v>
      </c>
      <c r="P29" s="13">
        <v>29395.972529999999</v>
      </c>
      <c r="Q29" s="13">
        <v>26162.415543698626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183">
        <f t="shared" ref="C30:AA30" si="9">SUM(C31:C32)</f>
        <v>0</v>
      </c>
      <c r="D30" s="49">
        <f t="shared" si="9"/>
        <v>0</v>
      </c>
      <c r="E30" s="49">
        <f t="shared" si="9"/>
        <v>0</v>
      </c>
      <c r="F30" s="49">
        <f>SUM(F31:F32)</f>
        <v>0</v>
      </c>
      <c r="G30" s="49">
        <f t="shared" si="9"/>
        <v>1</v>
      </c>
      <c r="H30" s="29"/>
      <c r="I30" s="49">
        <f t="shared" si="9"/>
        <v>0</v>
      </c>
      <c r="J30" s="49">
        <f t="shared" si="9"/>
        <v>0</v>
      </c>
      <c r="K30" s="49">
        <f t="shared" si="9"/>
        <v>0</v>
      </c>
      <c r="L30" s="49">
        <f t="shared" si="9"/>
        <v>0</v>
      </c>
      <c r="M30" s="49">
        <f t="shared" si="9"/>
        <v>0</v>
      </c>
      <c r="N30" s="49">
        <f t="shared" si="9"/>
        <v>0</v>
      </c>
      <c r="O30" s="49">
        <f t="shared" si="9"/>
        <v>0</v>
      </c>
      <c r="P30" s="49">
        <f t="shared" si="9"/>
        <v>16447.746510000004</v>
      </c>
      <c r="Q30" s="49">
        <f t="shared" si="9"/>
        <v>1749.7602086301413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0</v>
      </c>
      <c r="D32" s="110">
        <v>0</v>
      </c>
      <c r="E32" s="110">
        <v>0</v>
      </c>
      <c r="F32" s="110">
        <f>SUM(C32:E32)</f>
        <v>0</v>
      </c>
      <c r="G32" s="110">
        <v>1</v>
      </c>
      <c r="H32" s="102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38">
        <f>SUM(K32:M32)</f>
        <v>0</v>
      </c>
      <c r="O32" s="110">
        <v>0</v>
      </c>
      <c r="P32" s="110">
        <v>16447.746510000004</v>
      </c>
      <c r="Q32" s="110">
        <v>1749.7602086301413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249</v>
      </c>
      <c r="D37" s="52">
        <v>1</v>
      </c>
      <c r="E37" s="52">
        <v>0</v>
      </c>
      <c r="F37" s="52">
        <f>SUM(C37:E37)</f>
        <v>250</v>
      </c>
      <c r="G37" s="94">
        <v>172</v>
      </c>
      <c r="H37" s="32"/>
      <c r="I37" s="94">
        <v>69335.825369999962</v>
      </c>
      <c r="J37" s="94">
        <v>60006.015999999996</v>
      </c>
      <c r="K37" s="94">
        <v>68756.81</v>
      </c>
      <c r="L37" s="94">
        <v>451.78</v>
      </c>
      <c r="M37" s="94">
        <v>0</v>
      </c>
      <c r="N37" s="63">
        <f>SUM(K37:M37)</f>
        <v>69208.59</v>
      </c>
      <c r="O37" s="94">
        <v>60006.015999999996</v>
      </c>
      <c r="P37" s="94">
        <v>83124.549999999988</v>
      </c>
      <c r="Q37" s="94">
        <v>23118.533999999992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-2124</v>
      </c>
      <c r="AA37" s="95">
        <v>-2124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586</v>
      </c>
      <c r="D38" s="48">
        <v>90</v>
      </c>
      <c r="E38" s="48">
        <v>3</v>
      </c>
      <c r="F38" s="48">
        <f>SUM(C38:E38)</f>
        <v>679</v>
      </c>
      <c r="G38" s="88">
        <v>3415</v>
      </c>
      <c r="H38" s="33"/>
      <c r="I38" s="88">
        <v>335426.15519899962</v>
      </c>
      <c r="J38" s="88">
        <v>358832.16924657539</v>
      </c>
      <c r="K38" s="88">
        <v>251904.25</v>
      </c>
      <c r="L38" s="88">
        <v>19776.599999999999</v>
      </c>
      <c r="M38" s="88">
        <v>1185</v>
      </c>
      <c r="N38" s="60">
        <f>SUM(K38:M38)</f>
        <v>272865.84999999998</v>
      </c>
      <c r="O38" s="88">
        <v>358509.82964383601</v>
      </c>
      <c r="P38" s="88">
        <v>416037.22</v>
      </c>
      <c r="Q38" s="88">
        <v>27613.789784034248</v>
      </c>
      <c r="R38" s="88">
        <v>91558.92</v>
      </c>
      <c r="S38" s="88">
        <v>44.7</v>
      </c>
      <c r="T38" s="88">
        <v>0</v>
      </c>
      <c r="U38" s="48">
        <f>SUM(R38:T38)</f>
        <v>91603.62</v>
      </c>
      <c r="V38" s="88">
        <v>91558.92</v>
      </c>
      <c r="W38" s="88">
        <v>44.7</v>
      </c>
      <c r="X38" s="88">
        <v>0</v>
      </c>
      <c r="Y38" s="48">
        <f>SUM(V38:X38)</f>
        <v>91603.62</v>
      </c>
      <c r="Z38" s="88">
        <v>240956.98999999993</v>
      </c>
      <c r="AA38" s="89">
        <v>240956.98999999996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420</v>
      </c>
      <c r="D39" s="48">
        <v>737</v>
      </c>
      <c r="E39" s="48">
        <v>1</v>
      </c>
      <c r="F39" s="48">
        <f>SUM(C39:E39)</f>
        <v>1158</v>
      </c>
      <c r="G39" s="88">
        <v>4502</v>
      </c>
      <c r="H39" s="33"/>
      <c r="I39" s="88">
        <v>30635.439100000047</v>
      </c>
      <c r="J39" s="88">
        <v>0</v>
      </c>
      <c r="K39" s="88">
        <v>3148.02</v>
      </c>
      <c r="L39" s="88">
        <v>23000.28</v>
      </c>
      <c r="M39" s="88">
        <v>1</v>
      </c>
      <c r="N39" s="60">
        <f>SUM(K39:M39)</f>
        <v>26149.3</v>
      </c>
      <c r="O39" s="88">
        <v>0</v>
      </c>
      <c r="P39" s="88">
        <v>27532.94</v>
      </c>
      <c r="Q39" s="88">
        <v>24509.301643835603</v>
      </c>
      <c r="R39" s="88">
        <v>3737</v>
      </c>
      <c r="S39" s="88">
        <v>15241</v>
      </c>
      <c r="T39" s="88">
        <v>0</v>
      </c>
      <c r="U39" s="48">
        <f>SUM(R39:T39)</f>
        <v>18978</v>
      </c>
      <c r="V39" s="88">
        <v>3737</v>
      </c>
      <c r="W39" s="88">
        <v>15241</v>
      </c>
      <c r="X39" s="88">
        <v>0</v>
      </c>
      <c r="Y39" s="48">
        <f>SUM(V39:X39)</f>
        <v>18978</v>
      </c>
      <c r="Z39" s="88">
        <v>18353.752</v>
      </c>
      <c r="AA39" s="89">
        <v>18353.752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114</v>
      </c>
      <c r="D40" s="49">
        <f t="shared" si="13"/>
        <v>0</v>
      </c>
      <c r="E40" s="49">
        <f t="shared" si="13"/>
        <v>0</v>
      </c>
      <c r="F40" s="49">
        <f>SUM(F41:F43)</f>
        <v>114</v>
      </c>
      <c r="G40" s="49">
        <f t="shared" si="13"/>
        <v>412</v>
      </c>
      <c r="H40" s="33"/>
      <c r="I40" s="49">
        <f t="shared" si="13"/>
        <v>117824.5</v>
      </c>
      <c r="J40" s="49">
        <f t="shared" si="13"/>
        <v>58912.25</v>
      </c>
      <c r="K40" s="49">
        <f t="shared" si="13"/>
        <v>114487.71</v>
      </c>
      <c r="L40" s="49">
        <f t="shared" si="13"/>
        <v>0</v>
      </c>
      <c r="M40" s="49">
        <f t="shared" si="13"/>
        <v>0</v>
      </c>
      <c r="N40" s="49">
        <f t="shared" si="13"/>
        <v>114487.71</v>
      </c>
      <c r="O40" s="49">
        <f t="shared" si="13"/>
        <v>57243.85416152644</v>
      </c>
      <c r="P40" s="49">
        <f t="shared" si="13"/>
        <v>420343.13999999996</v>
      </c>
      <c r="Q40" s="49">
        <f t="shared" si="13"/>
        <v>196962.00101352728</v>
      </c>
      <c r="R40" s="49">
        <f t="shared" si="13"/>
        <v>282926.15999999997</v>
      </c>
      <c r="S40" s="49">
        <f t="shared" si="13"/>
        <v>0</v>
      </c>
      <c r="T40" s="49">
        <f t="shared" si="13"/>
        <v>0</v>
      </c>
      <c r="U40" s="49">
        <f t="shared" si="13"/>
        <v>282926.15999999997</v>
      </c>
      <c r="V40" s="49">
        <f t="shared" si="13"/>
        <v>88089.579999999987</v>
      </c>
      <c r="W40" s="49">
        <f t="shared" si="13"/>
        <v>0</v>
      </c>
      <c r="X40" s="49">
        <f t="shared" si="13"/>
        <v>0</v>
      </c>
      <c r="Y40" s="49">
        <f t="shared" si="13"/>
        <v>88089.579999999987</v>
      </c>
      <c r="Z40" s="49">
        <f t="shared" si="13"/>
        <v>7049529.5767199909</v>
      </c>
      <c r="AA40" s="184">
        <f t="shared" si="13"/>
        <v>965529.96046399465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1</v>
      </c>
      <c r="D41" s="53">
        <v>0</v>
      </c>
      <c r="E41" s="53">
        <v>0</v>
      </c>
      <c r="F41" s="53">
        <f>SUM(C41:E41)</f>
        <v>1</v>
      </c>
      <c r="G41" s="99">
        <v>8</v>
      </c>
      <c r="H41" s="31"/>
      <c r="I41" s="99">
        <v>7500</v>
      </c>
      <c r="J41" s="99">
        <v>3750</v>
      </c>
      <c r="K41" s="99">
        <v>7500</v>
      </c>
      <c r="L41" s="99">
        <v>0</v>
      </c>
      <c r="M41" s="99">
        <v>0</v>
      </c>
      <c r="N41" s="64">
        <f>SUM(K41:M41)</f>
        <v>7500</v>
      </c>
      <c r="O41" s="99">
        <v>3750</v>
      </c>
      <c r="P41" s="99">
        <v>27406.670000000006</v>
      </c>
      <c r="Q41" s="99">
        <v>8854.2842953043291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-1917.12</v>
      </c>
      <c r="AA41" s="100">
        <v>-958.56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112</v>
      </c>
      <c r="D42" s="104">
        <v>0</v>
      </c>
      <c r="E42" s="104">
        <v>0</v>
      </c>
      <c r="F42" s="104">
        <f>SUM(C42:E42)</f>
        <v>112</v>
      </c>
      <c r="G42" s="104">
        <v>361</v>
      </c>
      <c r="H42" s="102"/>
      <c r="I42" s="104">
        <v>103724.5</v>
      </c>
      <c r="J42" s="104">
        <v>51862.25</v>
      </c>
      <c r="K42" s="104">
        <v>100387.71</v>
      </c>
      <c r="L42" s="104">
        <v>0</v>
      </c>
      <c r="M42" s="104">
        <v>0</v>
      </c>
      <c r="N42" s="39">
        <f>SUM(K42:M42)</f>
        <v>100387.71</v>
      </c>
      <c r="O42" s="104">
        <v>50193.85416152644</v>
      </c>
      <c r="P42" s="104">
        <v>373279.3</v>
      </c>
      <c r="Q42" s="104">
        <v>178279.13180385047</v>
      </c>
      <c r="R42" s="104">
        <v>282926.15999999997</v>
      </c>
      <c r="S42" s="104">
        <v>0</v>
      </c>
      <c r="T42" s="104">
        <v>0</v>
      </c>
      <c r="U42" s="104">
        <f>SUM(R42:T42)</f>
        <v>282926.15999999997</v>
      </c>
      <c r="V42" s="104">
        <v>88089.579999999987</v>
      </c>
      <c r="W42" s="104">
        <v>0</v>
      </c>
      <c r="X42" s="104">
        <v>0</v>
      </c>
      <c r="Y42" s="104">
        <f>SUM(V42:X42)</f>
        <v>88089.579999999987</v>
      </c>
      <c r="Z42" s="104">
        <v>7051446.696719991</v>
      </c>
      <c r="AA42" s="105">
        <v>966488.5204639947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1</v>
      </c>
      <c r="D43" s="50">
        <v>0</v>
      </c>
      <c r="E43" s="50">
        <v>0</v>
      </c>
      <c r="F43" s="50">
        <f>SUM(C43:E43)</f>
        <v>1</v>
      </c>
      <c r="G43" s="96">
        <v>43</v>
      </c>
      <c r="H43" s="30"/>
      <c r="I43" s="96">
        <v>6600</v>
      </c>
      <c r="J43" s="96">
        <v>3300</v>
      </c>
      <c r="K43" s="96">
        <v>6600</v>
      </c>
      <c r="L43" s="96">
        <v>0</v>
      </c>
      <c r="M43" s="96">
        <v>0</v>
      </c>
      <c r="N43" s="61">
        <f>SUM(K43:M43)</f>
        <v>6600</v>
      </c>
      <c r="O43" s="96">
        <v>3300</v>
      </c>
      <c r="P43" s="96">
        <v>19657.169999999998</v>
      </c>
      <c r="Q43" s="96">
        <v>9828.5849143724772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-1117.3528559999977</v>
      </c>
      <c r="AA44" s="89">
        <v>-1117.3528559999977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183">
        <f t="shared" ref="C45:AA45" si="15">SUM(C46:C48)</f>
        <v>621</v>
      </c>
      <c r="D45" s="49">
        <f t="shared" si="15"/>
        <v>67</v>
      </c>
      <c r="E45" s="49">
        <f t="shared" si="15"/>
        <v>160</v>
      </c>
      <c r="F45" s="49">
        <f>SUM(F46:F48)</f>
        <v>848</v>
      </c>
      <c r="G45" s="49">
        <f t="shared" si="15"/>
        <v>2882</v>
      </c>
      <c r="H45" s="33"/>
      <c r="I45" s="49">
        <f t="shared" si="15"/>
        <v>207129.50502000001</v>
      </c>
      <c r="J45" s="49">
        <f t="shared" si="15"/>
        <v>48656.019399999997</v>
      </c>
      <c r="K45" s="49">
        <f t="shared" si="15"/>
        <v>171818.95</v>
      </c>
      <c r="L45" s="49">
        <f t="shared" si="15"/>
        <v>12400.470000000001</v>
      </c>
      <c r="M45" s="49">
        <f t="shared" si="15"/>
        <v>4299.66</v>
      </c>
      <c r="N45" s="49">
        <f t="shared" si="15"/>
        <v>188519.08000000002</v>
      </c>
      <c r="O45" s="49">
        <f t="shared" si="15"/>
        <v>48656.019399999997</v>
      </c>
      <c r="P45" s="49">
        <f t="shared" si="15"/>
        <v>138117.51</v>
      </c>
      <c r="Q45" s="49">
        <f t="shared" si="15"/>
        <v>124268.43385730012</v>
      </c>
      <c r="R45" s="49">
        <f t="shared" si="15"/>
        <v>500</v>
      </c>
      <c r="S45" s="49">
        <f t="shared" si="15"/>
        <v>0</v>
      </c>
      <c r="T45" s="49">
        <f t="shared" si="15"/>
        <v>0</v>
      </c>
      <c r="U45" s="49">
        <f t="shared" si="15"/>
        <v>500</v>
      </c>
      <c r="V45" s="49">
        <f t="shared" si="15"/>
        <v>500</v>
      </c>
      <c r="W45" s="49">
        <f t="shared" si="15"/>
        <v>0</v>
      </c>
      <c r="X45" s="49">
        <f t="shared" si="15"/>
        <v>0</v>
      </c>
      <c r="Y45" s="49">
        <f t="shared" si="15"/>
        <v>500</v>
      </c>
      <c r="Z45" s="49">
        <f t="shared" si="15"/>
        <v>1594.3244960000011</v>
      </c>
      <c r="AA45" s="184">
        <f t="shared" si="15"/>
        <v>1594.3244960000011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580</v>
      </c>
      <c r="D46" s="107">
        <v>20</v>
      </c>
      <c r="E46" s="107">
        <v>159</v>
      </c>
      <c r="F46" s="107">
        <f>SUM(C46:E46)</f>
        <v>759</v>
      </c>
      <c r="G46" s="107">
        <v>2644</v>
      </c>
      <c r="H46" s="31"/>
      <c r="I46" s="107">
        <v>101390.39999999999</v>
      </c>
      <c r="J46" s="107">
        <v>34015.074999999997</v>
      </c>
      <c r="K46" s="107">
        <v>69614.17</v>
      </c>
      <c r="L46" s="107">
        <v>9418.85</v>
      </c>
      <c r="M46" s="107">
        <v>4149.66</v>
      </c>
      <c r="N46" s="40">
        <f>SUM(K46:M46)</f>
        <v>83182.680000000008</v>
      </c>
      <c r="O46" s="107">
        <v>34015.074999999997</v>
      </c>
      <c r="P46" s="107">
        <v>67474.220000000016</v>
      </c>
      <c r="Q46" s="107">
        <v>60184.49846992307</v>
      </c>
      <c r="R46" s="107">
        <v>500</v>
      </c>
      <c r="S46" s="107">
        <v>0</v>
      </c>
      <c r="T46" s="107">
        <v>0</v>
      </c>
      <c r="U46" s="107">
        <f>SUM(R46:T46)</f>
        <v>500</v>
      </c>
      <c r="V46" s="107">
        <v>500</v>
      </c>
      <c r="W46" s="107">
        <v>0</v>
      </c>
      <c r="X46" s="107">
        <v>0</v>
      </c>
      <c r="Y46" s="107">
        <f>SUM(V46:X46)</f>
        <v>500</v>
      </c>
      <c r="Z46" s="107">
        <v>500</v>
      </c>
      <c r="AA46" s="108">
        <v>500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1</v>
      </c>
      <c r="D47" s="42">
        <v>0</v>
      </c>
      <c r="E47" s="42">
        <v>0</v>
      </c>
      <c r="F47" s="42">
        <f>SUM(C47:E47)</f>
        <v>1</v>
      </c>
      <c r="G47" s="73">
        <v>6</v>
      </c>
      <c r="H47" s="102"/>
      <c r="I47" s="73">
        <v>500</v>
      </c>
      <c r="J47" s="73">
        <v>0</v>
      </c>
      <c r="K47" s="73">
        <v>500</v>
      </c>
      <c r="L47" s="73">
        <v>0</v>
      </c>
      <c r="M47" s="73">
        <v>0</v>
      </c>
      <c r="N47" s="55">
        <f>SUM(K47:M47)</f>
        <v>500</v>
      </c>
      <c r="O47" s="73">
        <v>0</v>
      </c>
      <c r="P47" s="73">
        <v>679.68</v>
      </c>
      <c r="Q47" s="73">
        <v>679.68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40</v>
      </c>
      <c r="D48" s="50">
        <v>47</v>
      </c>
      <c r="E48" s="50">
        <v>1</v>
      </c>
      <c r="F48" s="50">
        <f>SUM(C48:E48)</f>
        <v>88</v>
      </c>
      <c r="G48" s="96">
        <v>232</v>
      </c>
      <c r="H48" s="102"/>
      <c r="I48" s="96">
        <v>105239.10502000002</v>
      </c>
      <c r="J48" s="96">
        <v>14640.9444</v>
      </c>
      <c r="K48" s="96">
        <v>101704.78</v>
      </c>
      <c r="L48" s="96">
        <v>2981.62</v>
      </c>
      <c r="M48" s="96">
        <v>150</v>
      </c>
      <c r="N48" s="61">
        <f>SUM(K48:M48)</f>
        <v>104836.4</v>
      </c>
      <c r="O48" s="96">
        <v>14640.9444</v>
      </c>
      <c r="P48" s="96">
        <v>69963.61</v>
      </c>
      <c r="Q48" s="96">
        <v>63404.255387377052</v>
      </c>
      <c r="R48" s="96">
        <v>0</v>
      </c>
      <c r="S48" s="96">
        <v>0</v>
      </c>
      <c r="T48" s="96">
        <v>0</v>
      </c>
      <c r="U48" s="50">
        <f>SUM(R48:T48)</f>
        <v>0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1094.3244960000011</v>
      </c>
      <c r="AA48" s="97">
        <v>1094.3244960000011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69213</v>
      </c>
      <c r="D50" s="14">
        <f>D11+D16+D17+D20+D21+D24+D28+D29+D30+D33+D34+D37+D38+D39+D40+D44+D45+D49</f>
        <v>215946</v>
      </c>
      <c r="E50" s="14">
        <f>E11+E16+E17+E20+E21+E24+E28+E29+E30+E33+E34+E37+E38+E39+E40+E44+E45+E49</f>
        <v>18800</v>
      </c>
      <c r="F50" s="14">
        <f>F11+F16+F17+F20+F21+F24+F28+F29+F30+F33+F34+F37+F38+F39+F40+F44+F45+F49</f>
        <v>303959</v>
      </c>
      <c r="G50" s="14">
        <f>G11+G16+G17+G20+G21+G24+G28+G29+G30+G33+G34+G37+G38+G39+G40+G44+G45+G49</f>
        <v>302029</v>
      </c>
      <c r="H50" s="14">
        <f t="shared" ref="H50:AL50" si="17">H11+H16+H17+H20+H21+H24+H28+H29+H30+H33+H34+H37+H38+H39+H40+H44+H45+H49</f>
        <v>213094</v>
      </c>
      <c r="I50" s="14">
        <f t="shared" si="17"/>
        <v>30228239.989104424</v>
      </c>
      <c r="J50" s="14">
        <f t="shared" si="17"/>
        <v>1168766.8269603839</v>
      </c>
      <c r="K50" s="14">
        <f t="shared" si="17"/>
        <v>17602195.299999997</v>
      </c>
      <c r="L50" s="14">
        <f t="shared" si="17"/>
        <v>3559128.8233333342</v>
      </c>
      <c r="M50" s="14">
        <f t="shared" si="17"/>
        <v>6404122.3200000003</v>
      </c>
      <c r="N50" s="14">
        <f t="shared" si="17"/>
        <v>27565446.443333331</v>
      </c>
      <c r="O50" s="14">
        <f t="shared" si="17"/>
        <v>926451.40051875589</v>
      </c>
      <c r="P50" s="14">
        <f t="shared" si="17"/>
        <v>19433178.087891482</v>
      </c>
      <c r="Q50" s="14">
        <f t="shared" si="17"/>
        <v>18422617.54109019</v>
      </c>
      <c r="R50" s="14">
        <f t="shared" si="17"/>
        <v>10146299.05888889</v>
      </c>
      <c r="S50" s="14">
        <f t="shared" si="17"/>
        <v>1755417.049640523</v>
      </c>
      <c r="T50" s="14">
        <f t="shared" si="17"/>
        <v>2174157.7200000002</v>
      </c>
      <c r="U50" s="14">
        <f>U11+U16+U17+U20+U21+U24+U28+U29+U30+U33+U34+U37+U38+U39+U40+U44+U45+U49</f>
        <v>14075873.828529412</v>
      </c>
      <c r="V50" s="14">
        <f t="shared" si="17"/>
        <v>9873175.0348888896</v>
      </c>
      <c r="W50" s="14">
        <f t="shared" si="17"/>
        <v>1755417.049640523</v>
      </c>
      <c r="X50" s="14">
        <f t="shared" si="17"/>
        <v>2174157.7200000002</v>
      </c>
      <c r="Y50" s="14">
        <f t="shared" si="17"/>
        <v>13802749.804529412</v>
      </c>
      <c r="Z50" s="14">
        <f t="shared" si="17"/>
        <v>21874236.942243587</v>
      </c>
      <c r="AA50" s="15">
        <f t="shared" si="17"/>
        <v>15733239.982987588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2023-08-03T09:55:16Z</dcterms:modified>
</cp:coreProperties>
</file>